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EXECUTIE BUG -PN 31.12.2022" sheetId="1" r:id="rId1"/>
  </sheets>
  <definedNames/>
  <calcPr fullCalcOnLoad="1"/>
</workbook>
</file>

<file path=xl/sharedStrings.xml><?xml version="1.0" encoding="utf-8"?>
<sst xmlns="http://schemas.openxmlformats.org/spreadsheetml/2006/main" count="57" uniqueCount="53">
  <si>
    <t>Nr.  crt.</t>
  </si>
  <si>
    <t>Buget de stat</t>
  </si>
  <si>
    <t xml:space="preserve">Plăţi efectuate cumulat de la începutul anului                   (lei) </t>
  </si>
  <si>
    <t>DIRECTIA DE SANATATE PUBLICA SIBIU</t>
  </si>
  <si>
    <t xml:space="preserve">BUNURI SI SERVICII BUGET DE STAT -DSP </t>
  </si>
  <si>
    <t>Nr.      crt.</t>
  </si>
  <si>
    <t>Prevedere bugetară anuală                (lei)</t>
  </si>
  <si>
    <t>BUNURI SI SERVICII BUGET DE STAT -AAPL</t>
  </si>
  <si>
    <t xml:space="preserve">MINISTERUL SANATATII </t>
  </si>
  <si>
    <t>TOTAL  PN -DSP</t>
  </si>
  <si>
    <t>grad de realizare%</t>
  </si>
  <si>
    <t xml:space="preserve">grad de realizare% </t>
  </si>
  <si>
    <t>Prevedere bugetară anuală                     (lei)</t>
  </si>
  <si>
    <t xml:space="preserve">Finanţare primită de la începutul anului                  (lei) </t>
  </si>
  <si>
    <t>Finanţare primită de la începutul anului                  (lei)</t>
  </si>
  <si>
    <t>I. PROGRAMUL NAŢIONAL DE VACCINARE</t>
  </si>
  <si>
    <t>V. PROGRAMUL NAŢIONAL DE MONITORIZARE A FACTORILOR DETERMINANŢI DIN MEDIUL DE VIAŢĂ ŞI MUNCĂ</t>
  </si>
  <si>
    <t>VIII. PROGRAMUL NAŢIONAL DE SĂNĂTATE MINTALĂ ŞI PROFILAXIE ÎN PATOLOGIA PSIHIATRICĂ</t>
  </si>
  <si>
    <t>X. PROGRAMUL NAŢIONAL DE EVALUARE A STATUSULUI VITAMINEI D PRIN DETERMINAREA NIVELULUI SERIC AL 25-OH VITAMINEI D LA PERSOANELE DIN GRUPELE DE RISC</t>
  </si>
  <si>
    <t>II.PROGRAMUL NAŢIONAL DE SUPRAVEGHERE ȘI CONTROL AL BOLILOR TRANSMISIBILE PRIORITARE/ 1.Subprogramul national de supraveghere si control al bolilor transmisibile prioritare</t>
  </si>
  <si>
    <r>
      <t>III.</t>
    </r>
    <r>
      <rPr>
        <b/>
        <sz val="9"/>
        <color indexed="8"/>
        <rFont val="Arial"/>
        <family val="2"/>
      </rPr>
      <t xml:space="preserve"> PROGRAMUL NAȚIONAL DE PREVENIRE, SUPRAVEGHERE ȘI CONTROL AL INFECȚIEI HIV</t>
    </r>
    <r>
      <rPr>
        <b/>
        <sz val="9"/>
        <color indexed="8"/>
        <rFont val="Arial"/>
        <family val="2"/>
      </rPr>
      <t>/2. Tratamentul si monitorizarea raspunsului terapeutic la bolnavii cu infectie HIV/SIDA</t>
    </r>
  </si>
  <si>
    <t>III. PROGRAMUL NAȚIONAL DE PREVENIRE, SUPRAVEGHERE ȘI CONTROL AL INFECȚIEI HIV</t>
  </si>
  <si>
    <t>1. Screening</t>
  </si>
  <si>
    <t>PROGRAME/SUBPROGRAME/ACTIVITATI</t>
  </si>
  <si>
    <t>IV.PROGRAMUL NAŢIONAL DE PREVENIRE, SUPRAVEGHERE ŞI CONTROL AL TUBERCULOZEI (PNPSCT)</t>
  </si>
  <si>
    <t>VII. PROGRAMUL NAŢIONAL DE SCREENING ORGANIZAT PENTRU BOLI CRONICE CU IMPACT ASUPRA SANATATII PUBLICE/                        1. Subprogramul de screening organizat pe  baze  populationale pentru  cancerul de col uterin</t>
  </si>
  <si>
    <t>IX. ROGRAMUL NAŢIONAL DE TRANSPLANT DE ORGANE, ŢESUTURI ŞI CELULE DE ORIGINE UMANĂ/ 1. Subprogramul de transplant de organe, tesuturi sau celule de origine umana</t>
  </si>
  <si>
    <t>IX .PROGRAMUL NAŢIONAL DE TRANSPLANT DE ORGANE, ŢESUTURI ŞI CELULE DE ORIGINE UMANĂ /3.Subprogramul de fertilizare in vitro si embriotransfer</t>
  </si>
  <si>
    <t>XII.PROGRAMUL NAŢIONAL DE EVALUARE ŞI PROMOVARE A SĂNĂTĂŢII ŞI EDUCAŢIE PENTRU SĂNĂTATE/ 1.Subprogramul de evaluare si promovare a sanatatii si educatie pentru sanatate</t>
  </si>
  <si>
    <t>XIII.PROGRAMUL NAŢIONAL DE SĂNĂTATE A FEMEII ŞI COPILULUI-TOTAL, din care :</t>
  </si>
  <si>
    <t>1.1.2.Prevenirea deficientelor de auz prin screening auditiv nou-nascuti</t>
  </si>
  <si>
    <t>1.1.3.Prevenirea retinopatiei de prematuritate si a complicatiilor acesteia prin screening neonatal,laserterapie si monitorizarea evolutiei bolii</t>
  </si>
  <si>
    <t>1.2.1.Prevenţia morbidităţii asociate şi a complicaţiilor, prin diagnostic  precoce,  precum şi monitorizarea unor afecţiuni cronice la copil -total, din care:</t>
  </si>
  <si>
    <t>1.2.2.Prevenirea complicaţiilor, prin diagnostic precoce şi monitorizare a epilepsiei şi a manifestărilor paroxistice non-epileptice la copil</t>
  </si>
  <si>
    <t>XIII. PROGRAMUL NAŢIONAL DE SĂNĂTATE A FEMEII ŞI COPILULUI/ VI.1 Subprogramul de nutriţie şi sănătate a copilului / 1.3.Nutritie si tratament dietetic / 1.3.1. Profilaxia distrofiei la copii cu vârstă cuprinsă între 0-12 luni, care nu beneficiază de lapte matern prin administrare de lapte praf</t>
  </si>
  <si>
    <t>1.3.2.Profilaxia malnutritiei la copii cu greutate mica la nastere</t>
  </si>
  <si>
    <t xml:space="preserve">1.3.4.Tratamentul dietetic al copiilor cu diaree cronica/sindrom de malabsorbtie si malnutritie </t>
  </si>
  <si>
    <t>1.3.5.Tratamentul dietetic al copiilor cu mucoviscidoza</t>
  </si>
  <si>
    <t>TOTAL  PN -AAPL</t>
  </si>
  <si>
    <t xml:space="preserve">II.3.PROGRAMUL NAŢIONAL DE SUPRAVEGHERE ȘI CONTROL AL BOLILOR TRANSMISIBILE PRIORITARE  - TESTARE NAAT/  RT-PCR SI DE SECVENTIERE </t>
  </si>
  <si>
    <t>PROGRAME NATIONALE DE SANATATE PUBLICA -EXECUTIE BUGETARA  31.12.2022</t>
  </si>
  <si>
    <t xml:space="preserve">Finanţare primită în trimestrul IV            (lei) </t>
  </si>
  <si>
    <t xml:space="preserve">Plăţi efectuate în trimestrul IV                   (lei) </t>
  </si>
  <si>
    <t xml:space="preserve">Plăţi efectuate în trimestrul IV                 (lei) </t>
  </si>
  <si>
    <t xml:space="preserve">XIII.1.Subprogramul de nutriţie şi sănătate a copilului-total, din care: </t>
  </si>
  <si>
    <t>1.2.Diagnostic precoce</t>
  </si>
  <si>
    <t>1.3.Nutritie si tratament dietetic</t>
  </si>
  <si>
    <t>2.4.Profilaxia sindromului de izoimunizare Rh</t>
  </si>
  <si>
    <t>1.2.1.1.Astmul bronsic la copil</t>
  </si>
  <si>
    <t>1.2.1.2.Afectiuni generatoare de malabsorbtie/malnutritie si diaree cronica la copil</t>
  </si>
  <si>
    <t>1.2.1.3.Mucoviscidoza la copil</t>
  </si>
  <si>
    <t>2.Subprogramul de sănătate a femeii total, din care:</t>
  </si>
  <si>
    <t>EXECUTIE BUGETARA  31.12.2022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</si>
</sst>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</numFmts>
  <fonts count="5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49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51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0" xfId="0" applyFont="1" applyAlignment="1">
      <alignment vertical="justify" wrapText="1"/>
    </xf>
    <xf numFmtId="0" fontId="11" fillId="0" borderId="10" xfId="0" applyFont="1" applyBorder="1" applyAlignment="1">
      <alignment vertical="justify" wrapText="1"/>
    </xf>
    <xf numFmtId="0" fontId="11" fillId="0" borderId="11" xfId="0" applyFont="1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center" vertical="center" wrapText="1"/>
    </xf>
    <xf numFmtId="2" fontId="0" fillId="0" borderId="13" xfId="0" applyNumberFormat="1" applyFont="1" applyBorder="1" applyAlignment="1">
      <alignment horizontal="center" vertical="center" wrapText="1"/>
    </xf>
    <xf numFmtId="4" fontId="0" fillId="33" borderId="14" xfId="58" applyNumberFormat="1" applyFont="1" applyFill="1" applyBorder="1" applyAlignment="1">
      <alignment horizontal="center" vertical="center" wrapText="1"/>
      <protection/>
    </xf>
    <xf numFmtId="4" fontId="0" fillId="0" borderId="1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1" fillId="0" borderId="16" xfId="0" applyFont="1" applyBorder="1" applyAlignment="1">
      <alignment horizontal="center" vertical="center" wrapText="1"/>
    </xf>
    <xf numFmtId="0" fontId="52" fillId="33" borderId="17" xfId="58" applyFont="1" applyFill="1" applyBorder="1" applyAlignment="1">
      <alignment horizontal="center" vertical="center" wrapText="1"/>
      <protection/>
    </xf>
    <xf numFmtId="2" fontId="0" fillId="0" borderId="18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0" fillId="0" borderId="17" xfId="61" applyFont="1" applyBorder="1" applyAlignment="1">
      <alignment horizontal="center" vertical="center"/>
      <protection/>
    </xf>
    <xf numFmtId="0" fontId="0" fillId="0" borderId="21" xfId="0" applyFont="1" applyBorder="1" applyAlignment="1">
      <alignment horizontal="center" vertical="center" wrapText="1"/>
    </xf>
    <xf numFmtId="2" fontId="0" fillId="0" borderId="22" xfId="0" applyNumberFormat="1" applyFont="1" applyBorder="1" applyAlignment="1">
      <alignment horizontal="center" vertical="center" wrapText="1"/>
    </xf>
    <xf numFmtId="0" fontId="0" fillId="33" borderId="17" xfId="66" applyFont="1" applyFill="1" applyBorder="1" applyAlignment="1">
      <alignment horizontal="center" vertical="center"/>
      <protection/>
    </xf>
    <xf numFmtId="1" fontId="0" fillId="0" borderId="17" xfId="60" applyNumberFormat="1" applyFont="1" applyBorder="1" applyAlignment="1">
      <alignment horizontal="center" vertical="center"/>
      <protection/>
    </xf>
    <xf numFmtId="2" fontId="0" fillId="0" borderId="17" xfId="60" applyNumberFormat="1" applyFont="1" applyBorder="1" applyAlignment="1">
      <alignment horizontal="center" vertical="center"/>
      <protection/>
    </xf>
    <xf numFmtId="4" fontId="8" fillId="0" borderId="17" xfId="58" applyNumberFormat="1" applyFont="1" applyBorder="1" applyAlignment="1">
      <alignment horizontal="center" vertical="center"/>
      <protection/>
    </xf>
    <xf numFmtId="0" fontId="2" fillId="0" borderId="23" xfId="0" applyFont="1" applyBorder="1" applyAlignment="1">
      <alignment horizontal="center" vertical="center"/>
    </xf>
    <xf numFmtId="2" fontId="0" fillId="0" borderId="24" xfId="0" applyNumberFormat="1" applyFont="1" applyBorder="1" applyAlignment="1">
      <alignment horizontal="center" vertical="center" wrapText="1"/>
    </xf>
    <xf numFmtId="0" fontId="11" fillId="0" borderId="25" xfId="0" applyFont="1" applyBorder="1" applyAlignment="1">
      <alignment/>
    </xf>
    <xf numFmtId="4" fontId="11" fillId="0" borderId="17" xfId="0" applyNumberFormat="1" applyFont="1" applyBorder="1" applyAlignment="1">
      <alignment horizontal="center" vertical="center"/>
    </xf>
    <xf numFmtId="2" fontId="11" fillId="0" borderId="13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 wrapText="1"/>
    </xf>
    <xf numFmtId="0" fontId="7" fillId="0" borderId="27" xfId="0" applyFont="1" applyBorder="1" applyAlignment="1">
      <alignment vertical="center" wrapText="1"/>
    </xf>
    <xf numFmtId="0" fontId="10" fillId="0" borderId="27" xfId="0" applyFont="1" applyBorder="1" applyAlignment="1">
      <alignment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6" xfId="60" applyFont="1" applyBorder="1" applyAlignment="1">
      <alignment horizontal="left" vertical="center" wrapText="1"/>
      <protection/>
    </xf>
    <xf numFmtId="0" fontId="7" fillId="0" borderId="28" xfId="0" applyFont="1" applyBorder="1" applyAlignment="1">
      <alignment vertical="center" wrapText="1"/>
    </xf>
    <xf numFmtId="2" fontId="11" fillId="0" borderId="29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" fontId="0" fillId="0" borderId="31" xfId="60" applyNumberFormat="1" applyFont="1" applyBorder="1" applyAlignment="1">
      <alignment horizontal="center" vertical="center"/>
      <protection/>
    </xf>
    <xf numFmtId="0" fontId="53" fillId="0" borderId="31" xfId="0" applyFont="1" applyBorder="1" applyAlignment="1">
      <alignment horizontal="center" vertical="center"/>
    </xf>
    <xf numFmtId="0" fontId="7" fillId="33" borderId="32" xfId="58" applyFont="1" applyFill="1" applyBorder="1" applyAlignment="1">
      <alignment vertical="top" wrapText="1"/>
      <protection/>
    </xf>
    <xf numFmtId="0" fontId="7" fillId="0" borderId="27" xfId="0" applyFont="1" applyBorder="1" applyAlignment="1">
      <alignment vertical="center" wrapText="1"/>
    </xf>
    <xf numFmtId="0" fontId="10" fillId="0" borderId="27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left" vertical="top" wrapText="1"/>
    </xf>
    <xf numFmtId="0" fontId="7" fillId="0" borderId="27" xfId="0" applyFont="1" applyBorder="1" applyAlignment="1">
      <alignment wrapText="1"/>
    </xf>
    <xf numFmtId="14" fontId="2" fillId="0" borderId="27" xfId="0" applyNumberFormat="1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7" xfId="0" applyFont="1" applyBorder="1" applyAlignment="1">
      <alignment vertical="center" wrapText="1"/>
    </xf>
    <xf numFmtId="0" fontId="11" fillId="0" borderId="27" xfId="0" applyFont="1" applyBorder="1" applyAlignment="1">
      <alignment vertical="center" wrapText="1"/>
    </xf>
    <xf numFmtId="0" fontId="0" fillId="0" borderId="16" xfId="0" applyBorder="1" applyAlignment="1">
      <alignment/>
    </xf>
    <xf numFmtId="2" fontId="11" fillId="0" borderId="18" xfId="0" applyNumberFormat="1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33" xfId="0" applyFont="1" applyBorder="1" applyAlignment="1">
      <alignment vertical="center" wrapText="1"/>
    </xf>
    <xf numFmtId="0" fontId="52" fillId="0" borderId="34" xfId="0" applyFont="1" applyBorder="1" applyAlignment="1">
      <alignment horizontal="center" vertical="center"/>
    </xf>
    <xf numFmtId="2" fontId="0" fillId="0" borderId="35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3" fillId="0" borderId="27" xfId="0" applyFont="1" applyBorder="1" applyAlignment="1">
      <alignment vertical="center" wrapText="1"/>
    </xf>
    <xf numFmtId="0" fontId="54" fillId="0" borderId="17" xfId="0" applyFont="1" applyBorder="1" applyAlignment="1">
      <alignment horizontal="center" vertical="center"/>
    </xf>
    <xf numFmtId="2" fontId="14" fillId="0" borderId="18" xfId="0" applyNumberFormat="1" applyFont="1" applyBorder="1" applyAlignment="1">
      <alignment horizontal="center" vertical="center" wrapText="1"/>
    </xf>
    <xf numFmtId="0" fontId="11" fillId="0" borderId="27" xfId="0" applyFont="1" applyBorder="1" applyAlignment="1">
      <alignment horizontal="left" vertical="center" wrapText="1"/>
    </xf>
    <xf numFmtId="1" fontId="0" fillId="33" borderId="17" xfId="66" applyNumberFormat="1" applyFont="1" applyFill="1" applyBorder="1" applyAlignment="1">
      <alignment horizontal="center" vertical="center"/>
      <protection/>
    </xf>
    <xf numFmtId="1" fontId="0" fillId="33" borderId="14" xfId="58" applyNumberFormat="1" applyFont="1" applyFill="1" applyBorder="1" applyAlignment="1">
      <alignment horizontal="center" vertical="center" wrapText="1"/>
      <protection/>
    </xf>
    <xf numFmtId="1" fontId="0" fillId="0" borderId="17" xfId="0" applyNumberFormat="1" applyFont="1" applyBorder="1" applyAlignment="1">
      <alignment horizontal="center" vertical="center"/>
    </xf>
    <xf numFmtId="1" fontId="9" fillId="0" borderId="17" xfId="0" applyNumberFormat="1" applyFont="1" applyBorder="1" applyAlignment="1">
      <alignment horizontal="center" vertical="center"/>
    </xf>
    <xf numFmtId="1" fontId="0" fillId="0" borderId="17" xfId="61" applyNumberFormat="1" applyFont="1" applyBorder="1" applyAlignment="1">
      <alignment horizontal="center" vertical="center"/>
      <protection/>
    </xf>
    <xf numFmtId="1" fontId="0" fillId="0" borderId="15" xfId="0" applyNumberFormat="1" applyFont="1" applyBorder="1" applyAlignment="1">
      <alignment horizontal="center" vertical="center" wrapText="1"/>
    </xf>
    <xf numFmtId="1" fontId="11" fillId="0" borderId="17" xfId="0" applyNumberFormat="1" applyFont="1" applyBorder="1" applyAlignment="1">
      <alignment horizontal="center" vertical="center"/>
    </xf>
    <xf numFmtId="1" fontId="0" fillId="0" borderId="0" xfId="0" applyNumberFormat="1" applyAlignment="1">
      <alignment/>
    </xf>
    <xf numFmtId="2" fontId="52" fillId="0" borderId="17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33" borderId="36" xfId="55" applyFont="1" applyFill="1" applyBorder="1" applyAlignment="1">
      <alignment horizontal="center" vertical="top" wrapText="1"/>
      <protection/>
    </xf>
    <xf numFmtId="0" fontId="1" fillId="33" borderId="37" xfId="55" applyFont="1" applyFill="1" applyBorder="1" applyAlignment="1">
      <alignment horizontal="center" vertical="top" wrapText="1"/>
      <protection/>
    </xf>
    <xf numFmtId="0" fontId="1" fillId="33" borderId="38" xfId="58" applyFont="1" applyFill="1" applyBorder="1" applyAlignment="1">
      <alignment horizontal="center" vertical="center" wrapText="1"/>
      <protection/>
    </xf>
    <xf numFmtId="0" fontId="1" fillId="33" borderId="39" xfId="58" applyFont="1" applyFill="1" applyBorder="1" applyAlignment="1">
      <alignment horizontal="center" vertical="center" wrapText="1"/>
      <protection/>
    </xf>
    <xf numFmtId="0" fontId="1" fillId="33" borderId="40" xfId="58" applyFont="1" applyFill="1" applyBorder="1" applyAlignment="1">
      <alignment horizontal="center" vertical="center" wrapText="1"/>
      <protection/>
    </xf>
    <xf numFmtId="0" fontId="1" fillId="33" borderId="22" xfId="55" applyFont="1" applyFill="1" applyBorder="1" applyAlignment="1">
      <alignment horizontal="center" vertical="center" wrapText="1"/>
      <protection/>
    </xf>
    <xf numFmtId="0" fontId="1" fillId="33" borderId="41" xfId="55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left" wrapText="1"/>
    </xf>
    <xf numFmtId="0" fontId="1" fillId="0" borderId="18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" fillId="0" borderId="31" xfId="0" applyFont="1" applyBorder="1" applyAlignment="1">
      <alignment horizontal="center" vertical="center" wrapText="1"/>
    </xf>
    <xf numFmtId="0" fontId="1" fillId="0" borderId="31" xfId="0" applyFont="1" applyBorder="1" applyAlignment="1">
      <alignment vertical="center" wrapText="1"/>
    </xf>
    <xf numFmtId="0" fontId="1" fillId="0" borderId="47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1" fontId="0" fillId="33" borderId="45" xfId="58" applyNumberFormat="1" applyFont="1" applyFill="1" applyBorder="1" applyAlignment="1">
      <alignment horizontal="center" vertical="center" wrapText="1"/>
      <protection/>
    </xf>
    <xf numFmtId="1" fontId="8" fillId="0" borderId="31" xfId="0" applyNumberFormat="1" applyFont="1" applyBorder="1" applyAlignment="1">
      <alignment horizontal="center" vertical="center"/>
    </xf>
    <xf numFmtId="1" fontId="9" fillId="0" borderId="31" xfId="0" applyNumberFormat="1" applyFont="1" applyBorder="1" applyAlignment="1">
      <alignment horizontal="center" vertical="center"/>
    </xf>
    <xf numFmtId="1" fontId="0" fillId="0" borderId="31" xfId="61" applyNumberFormat="1" applyFont="1" applyBorder="1" applyAlignment="1">
      <alignment horizontal="center" vertical="center"/>
      <protection/>
    </xf>
    <xf numFmtId="1" fontId="0" fillId="0" borderId="31" xfId="0" applyNumberFormat="1" applyFont="1" applyBorder="1" applyAlignment="1">
      <alignment horizontal="center" vertical="center" wrapText="1"/>
    </xf>
    <xf numFmtId="1" fontId="0" fillId="33" borderId="31" xfId="66" applyNumberFormat="1" applyFont="1" applyFill="1" applyBorder="1" applyAlignment="1">
      <alignment horizontal="center" vertical="center"/>
      <protection/>
    </xf>
    <xf numFmtId="1" fontId="11" fillId="0" borderId="31" xfId="0" applyNumberFormat="1" applyFont="1" applyBorder="1" applyAlignment="1">
      <alignment horizontal="center" vertical="center"/>
    </xf>
    <xf numFmtId="1" fontId="53" fillId="0" borderId="31" xfId="0" applyNumberFormat="1" applyFont="1" applyBorder="1" applyAlignment="1">
      <alignment horizontal="center" vertical="center"/>
    </xf>
    <xf numFmtId="1" fontId="52" fillId="0" borderId="31" xfId="0" applyNumberFormat="1" applyFont="1" applyBorder="1" applyAlignment="1">
      <alignment horizontal="center" vertical="center"/>
    </xf>
    <xf numFmtId="1" fontId="54" fillId="0" borderId="31" xfId="0" applyNumberFormat="1" applyFont="1" applyBorder="1" applyAlignment="1">
      <alignment horizontal="center" vertical="center"/>
    </xf>
    <xf numFmtId="1" fontId="53" fillId="0" borderId="31" xfId="0" applyNumberFormat="1" applyFont="1" applyBorder="1" applyAlignment="1">
      <alignment horizontal="center" vertical="center" wrapText="1"/>
    </xf>
    <xf numFmtId="1" fontId="52" fillId="0" borderId="31" xfId="0" applyNumberFormat="1" applyFont="1" applyBorder="1" applyAlignment="1">
      <alignment horizontal="center" vertical="center" wrapText="1"/>
    </xf>
    <xf numFmtId="1" fontId="52" fillId="0" borderId="48" xfId="0" applyNumberFormat="1" applyFont="1" applyBorder="1" applyAlignment="1">
      <alignment horizontal="center" vertical="center"/>
    </xf>
    <xf numFmtId="1" fontId="53" fillId="0" borderId="17" xfId="0" applyNumberFormat="1" applyFont="1" applyBorder="1" applyAlignment="1">
      <alignment horizontal="center" vertical="center"/>
    </xf>
    <xf numFmtId="1" fontId="52" fillId="0" borderId="17" xfId="0" applyNumberFormat="1" applyFont="1" applyBorder="1" applyAlignment="1">
      <alignment horizontal="center" vertical="center"/>
    </xf>
    <xf numFmtId="1" fontId="54" fillId="0" borderId="17" xfId="0" applyNumberFormat="1" applyFont="1" applyBorder="1" applyAlignment="1">
      <alignment horizontal="center" vertical="center"/>
    </xf>
    <xf numFmtId="1" fontId="53" fillId="0" borderId="17" xfId="0" applyNumberFormat="1" applyFont="1" applyBorder="1" applyAlignment="1">
      <alignment horizontal="center" vertical="center" wrapText="1"/>
    </xf>
    <xf numFmtId="1" fontId="52" fillId="0" borderId="17" xfId="0" applyNumberFormat="1" applyFont="1" applyBorder="1" applyAlignment="1">
      <alignment horizontal="center" vertical="center" wrapText="1"/>
    </xf>
    <xf numFmtId="1" fontId="52" fillId="0" borderId="34" xfId="0" applyNumberFormat="1" applyFont="1" applyBorder="1" applyAlignment="1">
      <alignment horizontal="center" vertical="center"/>
    </xf>
    <xf numFmtId="0" fontId="1" fillId="33" borderId="49" xfId="55" applyFont="1" applyFill="1" applyBorder="1" applyAlignment="1">
      <alignment horizontal="center"/>
      <protection/>
    </xf>
    <xf numFmtId="0" fontId="1" fillId="33" borderId="50" xfId="55" applyFont="1" applyFill="1" applyBorder="1" applyAlignment="1">
      <alignment horizontal="center"/>
      <protection/>
    </xf>
    <xf numFmtId="0" fontId="1" fillId="33" borderId="51" xfId="55" applyFont="1" applyFill="1" applyBorder="1" applyAlignment="1">
      <alignment horizontal="center"/>
      <protection/>
    </xf>
    <xf numFmtId="0" fontId="1" fillId="33" borderId="14" xfId="58" applyFont="1" applyFill="1" applyBorder="1" applyAlignment="1">
      <alignment horizontal="center" vertical="center" wrapText="1"/>
      <protection/>
    </xf>
    <xf numFmtId="0" fontId="1" fillId="33" borderId="15" xfId="58" applyFont="1" applyFill="1" applyBorder="1" applyAlignment="1">
      <alignment horizontal="center" vertical="center" wrapText="1"/>
      <protection/>
    </xf>
    <xf numFmtId="0" fontId="1" fillId="33" borderId="52" xfId="58" applyFont="1" applyFill="1" applyBorder="1" applyAlignment="1">
      <alignment horizontal="center" vertical="center" wrapText="1"/>
      <protection/>
    </xf>
    <xf numFmtId="0" fontId="1" fillId="33" borderId="53" xfId="55" applyFont="1" applyFill="1" applyBorder="1" applyAlignment="1">
      <alignment horizontal="center" vertical="top" wrapText="1"/>
      <protection/>
    </xf>
    <xf numFmtId="0" fontId="1" fillId="33" borderId="54" xfId="55" applyFont="1" applyFill="1" applyBorder="1" applyAlignment="1">
      <alignment horizontal="center" vertical="top" wrapText="1"/>
      <protection/>
    </xf>
    <xf numFmtId="1" fontId="6" fillId="0" borderId="11" xfId="0" applyNumberFormat="1" applyFont="1" applyBorder="1" applyAlignment="1">
      <alignment/>
    </xf>
    <xf numFmtId="2" fontId="6" fillId="0" borderId="51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/>
    </xf>
    <xf numFmtId="1" fontId="0" fillId="0" borderId="55" xfId="0" applyNumberFormat="1" applyFont="1" applyBorder="1" applyAlignment="1">
      <alignment horizontal="center" vertical="center" wrapText="1"/>
    </xf>
    <xf numFmtId="1" fontId="0" fillId="0" borderId="21" xfId="0" applyNumberFormat="1" applyFont="1" applyBorder="1" applyAlignment="1">
      <alignment horizontal="center" vertical="center" wrapText="1"/>
    </xf>
    <xf numFmtId="1" fontId="0" fillId="33" borderId="31" xfId="58" applyNumberFormat="1" applyFont="1" applyFill="1" applyBorder="1" applyAlignment="1">
      <alignment horizontal="center" vertical="center" wrapText="1"/>
      <protection/>
    </xf>
    <xf numFmtId="1" fontId="52" fillId="33" borderId="17" xfId="58" applyNumberFormat="1" applyFont="1" applyFill="1" applyBorder="1" applyAlignment="1">
      <alignment horizontal="center" vertical="center" wrapText="1"/>
      <protection/>
    </xf>
    <xf numFmtId="1" fontId="0" fillId="0" borderId="31" xfId="0" applyNumberFormat="1" applyFont="1" applyBorder="1" applyAlignment="1">
      <alignment horizontal="center" vertical="center"/>
    </xf>
    <xf numFmtId="1" fontId="52" fillId="0" borderId="56" xfId="0" applyNumberFormat="1" applyFont="1" applyBorder="1" applyAlignment="1">
      <alignment horizontal="center" vertical="center"/>
    </xf>
    <xf numFmtId="1" fontId="52" fillId="0" borderId="20" xfId="0" applyNumberFormat="1" applyFont="1" applyBorder="1" applyAlignment="1">
      <alignment horizontal="center" vertical="center"/>
    </xf>
    <xf numFmtId="1" fontId="8" fillId="0" borderId="31" xfId="58" applyNumberFormat="1" applyFont="1" applyBorder="1" applyAlignment="1">
      <alignment horizontal="center" vertical="center"/>
      <protection/>
    </xf>
    <xf numFmtId="1" fontId="8" fillId="0" borderId="17" xfId="58" applyNumberFormat="1" applyFont="1" applyBorder="1" applyAlignment="1">
      <alignment horizontal="center" vertical="center"/>
      <protection/>
    </xf>
    <xf numFmtId="1" fontId="8" fillId="0" borderId="17" xfId="0" applyNumberFormat="1" applyFont="1" applyBorder="1" applyAlignment="1">
      <alignment horizontal="center" vertical="center"/>
    </xf>
    <xf numFmtId="1" fontId="11" fillId="0" borderId="11" xfId="0" applyNumberFormat="1" applyFont="1" applyBorder="1" applyAlignment="1">
      <alignment horizontal="center" vertical="center" wrapText="1"/>
    </xf>
    <xf numFmtId="2" fontId="11" fillId="0" borderId="11" xfId="0" applyNumberFormat="1" applyFont="1" applyBorder="1" applyAlignment="1">
      <alignment horizontal="center" vertical="center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rmal 4 2" xfId="60"/>
    <cellStyle name="Normal 5 2" xfId="61"/>
    <cellStyle name="Normal 5 2 2" xfId="62"/>
    <cellStyle name="Normal 6" xfId="63"/>
    <cellStyle name="Normal 6 7" xfId="64"/>
    <cellStyle name="Normal 7" xfId="65"/>
    <cellStyle name="Normal 8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PageLayoutView="0" workbookViewId="0" topLeftCell="A46">
      <selection activeCell="K24" sqref="K24"/>
    </sheetView>
  </sheetViews>
  <sheetFormatPr defaultColWidth="9.140625" defaultRowHeight="12.75"/>
  <cols>
    <col min="1" max="1" width="4.140625" style="0" customWidth="1"/>
    <col min="2" max="2" width="46.140625" style="0" customWidth="1"/>
    <col min="3" max="4" width="14.28125" style="0" customWidth="1"/>
    <col min="5" max="5" width="14.00390625" style="0" customWidth="1"/>
    <col min="6" max="6" width="14.421875" style="0" customWidth="1"/>
    <col min="7" max="7" width="12.8515625" style="0" customWidth="1"/>
    <col min="8" max="8" width="10.28125" style="0" customWidth="1"/>
    <col min="9" max="9" width="11.28125" style="0" customWidth="1"/>
    <col min="10" max="10" width="11.140625" style="0" customWidth="1"/>
  </cols>
  <sheetData>
    <row r="1" spans="1:10" ht="15">
      <c r="A1" s="14" t="s">
        <v>8</v>
      </c>
      <c r="B1" s="15"/>
      <c r="C1" s="2"/>
      <c r="D1" s="2"/>
      <c r="E1" s="2"/>
      <c r="F1" s="2"/>
      <c r="G1" s="2"/>
      <c r="H1" s="2"/>
      <c r="I1" s="1"/>
      <c r="J1" s="3"/>
    </row>
    <row r="2" spans="1:10" ht="15" customHeight="1">
      <c r="A2" s="103" t="s">
        <v>3</v>
      </c>
      <c r="B2" s="103"/>
      <c r="C2" s="103"/>
      <c r="D2" s="23"/>
      <c r="E2" s="23"/>
      <c r="F2" s="23"/>
      <c r="G2" s="8"/>
      <c r="H2" s="8"/>
      <c r="I2" s="1"/>
      <c r="J2" s="2"/>
    </row>
    <row r="3" spans="1:10" ht="20.25" customHeight="1">
      <c r="A3" s="8"/>
      <c r="B3" s="4"/>
      <c r="C3" s="4"/>
      <c r="D3" s="4"/>
      <c r="E3" s="4"/>
      <c r="F3" s="4"/>
      <c r="G3" s="4"/>
      <c r="H3" s="4"/>
      <c r="I3" s="1"/>
      <c r="J3" s="1"/>
    </row>
    <row r="4" spans="1:10" ht="21.75" customHeight="1">
      <c r="A4" s="8"/>
      <c r="B4" s="118" t="s">
        <v>40</v>
      </c>
      <c r="C4" s="118"/>
      <c r="D4" s="118"/>
      <c r="E4" s="118"/>
      <c r="F4" s="118"/>
      <c r="G4" s="118"/>
      <c r="H4" s="118"/>
      <c r="I4" s="2"/>
      <c r="J4" s="2"/>
    </row>
    <row r="5" spans="1:10" ht="17.25" customHeight="1">
      <c r="A5" s="5"/>
      <c r="B5" s="6"/>
      <c r="C5" s="7"/>
      <c r="D5" s="9"/>
      <c r="E5" s="9"/>
      <c r="F5" s="9"/>
      <c r="G5" s="9"/>
      <c r="H5" s="2"/>
      <c r="I5" s="2"/>
      <c r="J5" s="2"/>
    </row>
    <row r="6" spans="1:10" ht="20.25" customHeight="1" thickBot="1">
      <c r="A6" s="1"/>
      <c r="B6" s="10" t="s">
        <v>4</v>
      </c>
      <c r="C6" s="2"/>
      <c r="D6" s="2"/>
      <c r="E6" s="2"/>
      <c r="F6" s="2"/>
      <c r="G6" s="2"/>
      <c r="H6" s="2"/>
      <c r="I6" s="2"/>
      <c r="J6" s="2"/>
    </row>
    <row r="7" spans="1:10" ht="20.25" customHeight="1">
      <c r="A7" s="106" t="s">
        <v>0</v>
      </c>
      <c r="B7" s="109" t="s">
        <v>23</v>
      </c>
      <c r="C7" s="112" t="s">
        <v>1</v>
      </c>
      <c r="D7" s="113"/>
      <c r="E7" s="113"/>
      <c r="F7" s="113"/>
      <c r="G7" s="113"/>
      <c r="H7" s="114"/>
      <c r="I7" s="2"/>
      <c r="J7" s="2"/>
    </row>
    <row r="8" spans="1:10" ht="12.75" customHeight="1">
      <c r="A8" s="107"/>
      <c r="B8" s="110"/>
      <c r="C8" s="115" t="s">
        <v>12</v>
      </c>
      <c r="D8" s="94" t="s">
        <v>41</v>
      </c>
      <c r="E8" s="94" t="s">
        <v>13</v>
      </c>
      <c r="F8" s="94" t="s">
        <v>42</v>
      </c>
      <c r="G8" s="94" t="s">
        <v>2</v>
      </c>
      <c r="H8" s="104" t="s">
        <v>10</v>
      </c>
      <c r="I8" s="2"/>
      <c r="J8" s="2"/>
    </row>
    <row r="9" spans="1:10" ht="12.75">
      <c r="A9" s="107"/>
      <c r="B9" s="110"/>
      <c r="C9" s="115"/>
      <c r="D9" s="94"/>
      <c r="E9" s="94"/>
      <c r="F9" s="94"/>
      <c r="G9" s="94"/>
      <c r="H9" s="104"/>
      <c r="I9" s="2"/>
      <c r="J9" s="2"/>
    </row>
    <row r="10" spans="1:10" ht="12.75">
      <c r="A10" s="107"/>
      <c r="B10" s="110"/>
      <c r="C10" s="115"/>
      <c r="D10" s="94"/>
      <c r="E10" s="94"/>
      <c r="F10" s="94"/>
      <c r="G10" s="94"/>
      <c r="H10" s="104"/>
      <c r="I10" s="2"/>
      <c r="J10" s="2"/>
    </row>
    <row r="11" spans="1:10" ht="12.75">
      <c r="A11" s="107"/>
      <c r="B11" s="110"/>
      <c r="C11" s="116"/>
      <c r="D11" s="94"/>
      <c r="E11" s="119"/>
      <c r="F11" s="94"/>
      <c r="G11" s="94"/>
      <c r="H11" s="104"/>
      <c r="I11" s="2"/>
      <c r="J11" s="2"/>
    </row>
    <row r="12" spans="1:10" ht="6.75" customHeight="1" thickBot="1">
      <c r="A12" s="108"/>
      <c r="B12" s="111"/>
      <c r="C12" s="117"/>
      <c r="D12" s="95"/>
      <c r="E12" s="120"/>
      <c r="F12" s="95"/>
      <c r="G12" s="95"/>
      <c r="H12" s="105"/>
      <c r="I12" s="2"/>
      <c r="J12" s="2"/>
    </row>
    <row r="13" spans="1:10" ht="21.75" customHeight="1">
      <c r="A13" s="44">
        <v>1</v>
      </c>
      <c r="B13" s="48" t="s">
        <v>15</v>
      </c>
      <c r="C13" s="151">
        <v>2101000</v>
      </c>
      <c r="D13" s="152">
        <v>960836</v>
      </c>
      <c r="E13" s="152">
        <v>2101000</v>
      </c>
      <c r="F13" s="32">
        <v>955735.46</v>
      </c>
      <c r="G13" s="32">
        <v>2095897.98</v>
      </c>
      <c r="H13" s="33">
        <f>G13/C13*100</f>
        <v>99.75716230366493</v>
      </c>
      <c r="I13" s="2"/>
      <c r="J13" s="2"/>
    </row>
    <row r="14" spans="1:10" ht="48.75" customHeight="1">
      <c r="A14" s="45">
        <v>2</v>
      </c>
      <c r="B14" s="49" t="s">
        <v>19</v>
      </c>
      <c r="C14" s="153">
        <v>593000</v>
      </c>
      <c r="D14" s="154">
        <v>265214</v>
      </c>
      <c r="E14" s="154">
        <v>461321</v>
      </c>
      <c r="F14" s="25">
        <v>265211.98</v>
      </c>
      <c r="G14" s="25">
        <v>461315.49</v>
      </c>
      <c r="H14" s="20">
        <f>G14/C14*100</f>
        <v>77.79350590219224</v>
      </c>
      <c r="I14" s="2"/>
      <c r="J14" s="2"/>
    </row>
    <row r="15" spans="1:10" ht="30.75" customHeight="1">
      <c r="A15" s="46">
        <v>3</v>
      </c>
      <c r="B15" s="50" t="s">
        <v>21</v>
      </c>
      <c r="C15" s="155">
        <v>13000</v>
      </c>
      <c r="D15" s="87">
        <v>6386</v>
      </c>
      <c r="E15" s="87">
        <v>8072</v>
      </c>
      <c r="F15" s="27">
        <v>6385.15</v>
      </c>
      <c r="G15" s="27">
        <v>8071.15</v>
      </c>
      <c r="H15" s="20">
        <f aca="true" t="shared" si="0" ref="H15:H20">G15/C15*100</f>
        <v>62.08576923076923</v>
      </c>
      <c r="I15" s="2"/>
      <c r="J15" s="2"/>
    </row>
    <row r="16" spans="1:10" ht="39.75" customHeight="1">
      <c r="A16" s="24">
        <v>4</v>
      </c>
      <c r="B16" s="51" t="s">
        <v>16</v>
      </c>
      <c r="C16" s="155">
        <v>11000</v>
      </c>
      <c r="D16" s="87">
        <v>4386</v>
      </c>
      <c r="E16" s="87">
        <v>10676</v>
      </c>
      <c r="F16" s="27">
        <v>4386.73</v>
      </c>
      <c r="G16" s="27">
        <v>10674.56</v>
      </c>
      <c r="H16" s="26">
        <f t="shared" si="0"/>
        <v>97.04145454545454</v>
      </c>
      <c r="I16" s="2"/>
      <c r="J16" s="2"/>
    </row>
    <row r="17" spans="1:11" ht="41.25" customHeight="1">
      <c r="A17" s="24">
        <v>5</v>
      </c>
      <c r="B17" s="52" t="s">
        <v>27</v>
      </c>
      <c r="C17" s="156">
        <v>330000</v>
      </c>
      <c r="D17" s="157">
        <v>60000</v>
      </c>
      <c r="E17" s="157">
        <v>170000</v>
      </c>
      <c r="F17" s="29">
        <v>60000</v>
      </c>
      <c r="G17" s="29">
        <v>170000</v>
      </c>
      <c r="H17" s="20">
        <f t="shared" si="0"/>
        <v>51.515151515151516</v>
      </c>
      <c r="I17" s="11"/>
      <c r="J17" s="11"/>
      <c r="K17" s="11"/>
    </row>
    <row r="18" spans="1:10" ht="49.5" customHeight="1">
      <c r="A18" s="45">
        <v>6</v>
      </c>
      <c r="B18" s="49" t="s">
        <v>28</v>
      </c>
      <c r="C18" s="158">
        <v>7000</v>
      </c>
      <c r="D18" s="159">
        <v>4831</v>
      </c>
      <c r="E18" s="159">
        <v>6893</v>
      </c>
      <c r="F18" s="37">
        <v>4830.85</v>
      </c>
      <c r="G18" s="37">
        <v>6892.16</v>
      </c>
      <c r="H18" s="26">
        <f t="shared" si="0"/>
        <v>98.45942857142856</v>
      </c>
      <c r="I18" s="2"/>
      <c r="J18" s="2"/>
    </row>
    <row r="19" spans="1:10" ht="72" customHeight="1" thickBot="1">
      <c r="A19" s="47">
        <v>7</v>
      </c>
      <c r="B19" s="53" t="s">
        <v>34</v>
      </c>
      <c r="C19" s="155">
        <v>107000</v>
      </c>
      <c r="D19" s="160">
        <v>29013</v>
      </c>
      <c r="E19" s="160">
        <v>106971</v>
      </c>
      <c r="F19" s="27">
        <v>29012.83</v>
      </c>
      <c r="G19" s="28">
        <v>106970.24</v>
      </c>
      <c r="H19" s="39">
        <f t="shared" si="0"/>
        <v>99.97218691588785</v>
      </c>
      <c r="I19" s="2"/>
      <c r="J19" s="2"/>
    </row>
    <row r="20" spans="1:10" ht="18.75" customHeight="1" thickBot="1">
      <c r="A20" s="17"/>
      <c r="B20" s="18" t="s">
        <v>9</v>
      </c>
      <c r="C20" s="161">
        <f>SUM(C13:C19)</f>
        <v>3162000</v>
      </c>
      <c r="D20" s="161">
        <f>SUM(D13:D19)</f>
        <v>1330666</v>
      </c>
      <c r="E20" s="161">
        <f>SUM(E13:E19)</f>
        <v>2864933</v>
      </c>
      <c r="F20" s="162">
        <f>SUM(F13:F19)</f>
        <v>1325563</v>
      </c>
      <c r="G20" s="162">
        <f>SUM(G13:G19)</f>
        <v>2859821.58</v>
      </c>
      <c r="H20" s="54">
        <f t="shared" si="0"/>
        <v>90.44344022770399</v>
      </c>
      <c r="I20" s="16"/>
      <c r="J20" s="16"/>
    </row>
    <row r="21" ht="15" customHeight="1"/>
    <row r="22" ht="10.5" customHeight="1"/>
    <row r="23" spans="2:4" ht="13.5" thickBot="1">
      <c r="B23" s="10" t="s">
        <v>7</v>
      </c>
      <c r="D23" t="s">
        <v>52</v>
      </c>
    </row>
    <row r="24" spans="1:8" ht="13.5" thickBot="1">
      <c r="A24" s="98" t="s">
        <v>5</v>
      </c>
      <c r="B24" s="143" t="s">
        <v>23</v>
      </c>
      <c r="C24" s="140" t="s">
        <v>1</v>
      </c>
      <c r="D24" s="141"/>
      <c r="E24" s="141"/>
      <c r="F24" s="141"/>
      <c r="G24" s="141"/>
      <c r="H24" s="142"/>
    </row>
    <row r="25" spans="1:8" ht="12.75" customHeight="1">
      <c r="A25" s="99"/>
      <c r="B25" s="144"/>
      <c r="C25" s="146" t="s">
        <v>6</v>
      </c>
      <c r="D25" s="96" t="s">
        <v>41</v>
      </c>
      <c r="E25" s="96" t="s">
        <v>14</v>
      </c>
      <c r="F25" s="96" t="s">
        <v>43</v>
      </c>
      <c r="G25" s="96" t="s">
        <v>2</v>
      </c>
      <c r="H25" s="101" t="s">
        <v>11</v>
      </c>
    </row>
    <row r="26" spans="1:8" ht="12.75">
      <c r="A26" s="99"/>
      <c r="B26" s="144"/>
      <c r="C26" s="146"/>
      <c r="D26" s="96"/>
      <c r="E26" s="96"/>
      <c r="F26" s="96"/>
      <c r="G26" s="96"/>
      <c r="H26" s="101"/>
    </row>
    <row r="27" spans="1:8" ht="30" customHeight="1" thickBot="1">
      <c r="A27" s="100"/>
      <c r="B27" s="145"/>
      <c r="C27" s="147"/>
      <c r="D27" s="97"/>
      <c r="E27" s="97"/>
      <c r="F27" s="97"/>
      <c r="G27" s="97"/>
      <c r="H27" s="102"/>
    </row>
    <row r="28" spans="1:8" ht="36" customHeight="1">
      <c r="A28" s="59">
        <v>1</v>
      </c>
      <c r="B28" s="64" t="s">
        <v>39</v>
      </c>
      <c r="C28" s="121">
        <v>4546000</v>
      </c>
      <c r="D28" s="86">
        <v>183150</v>
      </c>
      <c r="E28" s="86">
        <v>3523050</v>
      </c>
      <c r="F28" s="21">
        <v>183150</v>
      </c>
      <c r="G28" s="21">
        <v>3523050</v>
      </c>
      <c r="H28" s="19">
        <f aca="true" t="shared" si="1" ref="H28:H52">G28/C28*100</f>
        <v>77.49780026396832</v>
      </c>
    </row>
    <row r="29" spans="1:8" ht="49.5" customHeight="1">
      <c r="A29" s="45">
        <v>2</v>
      </c>
      <c r="B29" s="50" t="s">
        <v>20</v>
      </c>
      <c r="C29" s="122">
        <v>5322000</v>
      </c>
      <c r="D29" s="87">
        <v>1756461</v>
      </c>
      <c r="E29" s="87">
        <v>5140967</v>
      </c>
      <c r="F29" s="43">
        <v>1756459.62</v>
      </c>
      <c r="G29" s="43">
        <v>5140964.44</v>
      </c>
      <c r="H29" s="26">
        <f t="shared" si="1"/>
        <v>96.59835475385195</v>
      </c>
    </row>
    <row r="30" spans="1:8" ht="38.25" customHeight="1">
      <c r="A30" s="60">
        <v>3</v>
      </c>
      <c r="B30" s="65" t="s">
        <v>24</v>
      </c>
      <c r="C30" s="123">
        <v>549000</v>
      </c>
      <c r="D30" s="88">
        <v>316220</v>
      </c>
      <c r="E30" s="88">
        <v>514978</v>
      </c>
      <c r="F30" s="55">
        <v>316219.96</v>
      </c>
      <c r="G30" s="55">
        <v>514976.44</v>
      </c>
      <c r="H30" s="26">
        <f t="shared" si="1"/>
        <v>93.80263023679417</v>
      </c>
    </row>
    <row r="31" spans="1:17" ht="64.5" customHeight="1">
      <c r="A31" s="61">
        <v>4</v>
      </c>
      <c r="B31" s="66" t="s">
        <v>25</v>
      </c>
      <c r="C31" s="124">
        <v>7000</v>
      </c>
      <c r="D31" s="89">
        <v>0</v>
      </c>
      <c r="E31" s="89">
        <v>5229</v>
      </c>
      <c r="F31" s="31">
        <v>-496</v>
      </c>
      <c r="G31" s="31">
        <v>4733</v>
      </c>
      <c r="H31" s="26">
        <f t="shared" si="1"/>
        <v>67.61428571428571</v>
      </c>
      <c r="I31" s="12"/>
      <c r="J31" s="12"/>
      <c r="K31" s="30"/>
      <c r="L31" s="30"/>
      <c r="M31" s="30"/>
      <c r="N31" s="30"/>
      <c r="O31" s="30"/>
      <c r="P31" s="30"/>
      <c r="Q31" s="30"/>
    </row>
    <row r="32" spans="1:11" ht="25.5" customHeight="1">
      <c r="A32" s="61">
        <v>5</v>
      </c>
      <c r="B32" s="67" t="s">
        <v>17</v>
      </c>
      <c r="C32" s="125">
        <v>48000</v>
      </c>
      <c r="D32" s="90">
        <v>33994</v>
      </c>
      <c r="E32" s="90">
        <v>47970</v>
      </c>
      <c r="F32" s="22">
        <v>33993.75</v>
      </c>
      <c r="G32" s="22">
        <v>47969.11</v>
      </c>
      <c r="H32" s="20">
        <f t="shared" si="1"/>
        <v>99.93564583333333</v>
      </c>
      <c r="I32" s="13"/>
      <c r="J32" s="13"/>
      <c r="K32" s="13"/>
    </row>
    <row r="33" spans="1:8" ht="52.5" customHeight="1">
      <c r="A33" s="61">
        <v>6</v>
      </c>
      <c r="B33" s="68" t="s">
        <v>26</v>
      </c>
      <c r="C33" s="62">
        <v>50000</v>
      </c>
      <c r="D33" s="35">
        <v>22845</v>
      </c>
      <c r="E33" s="35">
        <v>49296</v>
      </c>
      <c r="F33" s="36">
        <v>22845.16</v>
      </c>
      <c r="G33" s="36">
        <v>49295.56</v>
      </c>
      <c r="H33" s="26">
        <f t="shared" si="1"/>
        <v>98.59112</v>
      </c>
    </row>
    <row r="34" spans="1:8" ht="53.25" customHeight="1">
      <c r="A34" s="61">
        <v>7</v>
      </c>
      <c r="B34" s="68" t="s">
        <v>18</v>
      </c>
      <c r="C34" s="126">
        <v>45000</v>
      </c>
      <c r="D34" s="85">
        <v>11443</v>
      </c>
      <c r="E34" s="85">
        <v>30718</v>
      </c>
      <c r="F34" s="34">
        <v>11443.52</v>
      </c>
      <c r="G34" s="34">
        <v>30717.47</v>
      </c>
      <c r="H34" s="26">
        <f t="shared" si="1"/>
        <v>68.26104444444445</v>
      </c>
    </row>
    <row r="35" spans="1:10" ht="28.5" customHeight="1">
      <c r="A35" s="61">
        <v>8</v>
      </c>
      <c r="B35" s="68" t="s">
        <v>29</v>
      </c>
      <c r="C35" s="127">
        <f>C36+C50</f>
        <v>197000</v>
      </c>
      <c r="D35" s="91">
        <f>D36+D50</f>
        <v>84563</v>
      </c>
      <c r="E35" s="91">
        <f>E36+E50</f>
        <v>175074</v>
      </c>
      <c r="F35" s="41">
        <f>F36+F50</f>
        <v>84576.04999999999</v>
      </c>
      <c r="G35" s="41">
        <f>G36+G50</f>
        <v>175065.84</v>
      </c>
      <c r="H35" s="42">
        <f t="shared" si="1"/>
        <v>88.86590862944162</v>
      </c>
      <c r="J35" s="92"/>
    </row>
    <row r="36" spans="1:8" ht="24">
      <c r="A36" s="61"/>
      <c r="B36" s="49" t="s">
        <v>44</v>
      </c>
      <c r="C36" s="127">
        <f>C37+C40+C46</f>
        <v>137000</v>
      </c>
      <c r="D36" s="91">
        <f>D37+D40+D46</f>
        <v>47472</v>
      </c>
      <c r="E36" s="91">
        <f>E37+E40+E46</f>
        <v>115091</v>
      </c>
      <c r="F36" s="41">
        <f>F37+F40+F46</f>
        <v>47484.31999999999</v>
      </c>
      <c r="G36" s="41">
        <f>G37+G40+G46</f>
        <v>115082.91</v>
      </c>
      <c r="H36" s="42">
        <f t="shared" si="1"/>
        <v>84.00212408759124</v>
      </c>
    </row>
    <row r="37" spans="1:8" ht="16.5" customHeight="1">
      <c r="A37" s="38"/>
      <c r="B37" s="84" t="s">
        <v>22</v>
      </c>
      <c r="C37" s="128">
        <f>SUM(C38:C39)</f>
        <v>15000</v>
      </c>
      <c r="D37" s="134">
        <f>SUM(D38:D39)</f>
        <v>4480</v>
      </c>
      <c r="E37" s="134">
        <f>SUM(E38:E39)</f>
        <v>11340</v>
      </c>
      <c r="F37" s="58">
        <f>SUM(F38:F39)</f>
        <v>4480</v>
      </c>
      <c r="G37" s="58">
        <f>SUM(G38:G39)</f>
        <v>11340</v>
      </c>
      <c r="H37" s="74">
        <f t="shared" si="1"/>
        <v>75.6</v>
      </c>
    </row>
    <row r="38" spans="1:8" ht="21.75" customHeight="1">
      <c r="A38" s="38"/>
      <c r="B38" s="69" t="s">
        <v>30</v>
      </c>
      <c r="C38" s="129">
        <v>0</v>
      </c>
      <c r="D38" s="135">
        <v>0</v>
      </c>
      <c r="E38" s="135">
        <v>0</v>
      </c>
      <c r="F38" s="56">
        <v>0</v>
      </c>
      <c r="G38" s="56">
        <v>0</v>
      </c>
      <c r="H38" s="26">
        <v>0</v>
      </c>
    </row>
    <row r="39" spans="1:8" ht="33" customHeight="1">
      <c r="A39" s="38"/>
      <c r="B39" s="70" t="s">
        <v>31</v>
      </c>
      <c r="C39" s="129">
        <v>15000</v>
      </c>
      <c r="D39" s="135">
        <v>4480</v>
      </c>
      <c r="E39" s="135">
        <v>11340</v>
      </c>
      <c r="F39" s="56">
        <v>4480</v>
      </c>
      <c r="G39" s="56">
        <v>11340</v>
      </c>
      <c r="H39" s="26">
        <f t="shared" si="1"/>
        <v>75.6</v>
      </c>
    </row>
    <row r="40" spans="1:8" ht="18" customHeight="1">
      <c r="A40" s="38"/>
      <c r="B40" s="84" t="s">
        <v>45</v>
      </c>
      <c r="C40" s="128">
        <f>C41+C45</f>
        <v>57000</v>
      </c>
      <c r="D40" s="134">
        <f>D41+D45</f>
        <v>17488</v>
      </c>
      <c r="E40" s="134">
        <f>E41+E45</f>
        <v>41907</v>
      </c>
      <c r="F40" s="58">
        <f>F41+F45</f>
        <v>17504.17</v>
      </c>
      <c r="G40" s="58">
        <f>G41+G45</f>
        <v>41904.4</v>
      </c>
      <c r="H40" s="74">
        <f t="shared" si="1"/>
        <v>73.51649122807018</v>
      </c>
    </row>
    <row r="41" spans="1:8" ht="36.75" customHeight="1">
      <c r="A41" s="38"/>
      <c r="B41" s="81" t="s">
        <v>32</v>
      </c>
      <c r="C41" s="130">
        <f>SUM(C42:C44)</f>
        <v>42000</v>
      </c>
      <c r="D41" s="136">
        <f>SUM(D42:D44)</f>
        <v>9476</v>
      </c>
      <c r="E41" s="136">
        <f>SUM(E42:E44)</f>
        <v>26907</v>
      </c>
      <c r="F41" s="82">
        <f>SUM(F42:F44)</f>
        <v>9475.48</v>
      </c>
      <c r="G41" s="82">
        <f>SUM(G42:G44)</f>
        <v>26904.43</v>
      </c>
      <c r="H41" s="83">
        <f t="shared" si="1"/>
        <v>64.05816666666666</v>
      </c>
    </row>
    <row r="42" spans="1:8" ht="16.5" customHeight="1">
      <c r="A42" s="38"/>
      <c r="B42" s="71" t="s">
        <v>48</v>
      </c>
      <c r="C42" s="129">
        <v>24000</v>
      </c>
      <c r="D42" s="135">
        <v>2804</v>
      </c>
      <c r="E42" s="135">
        <v>10159</v>
      </c>
      <c r="F42" s="56">
        <v>2803.77</v>
      </c>
      <c r="G42" s="56">
        <v>10158.66</v>
      </c>
      <c r="H42" s="26">
        <f t="shared" si="1"/>
        <v>42.327749999999995</v>
      </c>
    </row>
    <row r="43" spans="1:8" ht="21" customHeight="1">
      <c r="A43" s="38"/>
      <c r="B43" s="70" t="s">
        <v>49</v>
      </c>
      <c r="C43" s="129">
        <v>16000</v>
      </c>
      <c r="D43" s="135">
        <v>6672</v>
      </c>
      <c r="E43" s="135">
        <v>14804</v>
      </c>
      <c r="F43" s="56">
        <v>6671.71</v>
      </c>
      <c r="G43" s="56">
        <v>14802.1</v>
      </c>
      <c r="H43" s="26">
        <f t="shared" si="1"/>
        <v>92.513125</v>
      </c>
    </row>
    <row r="44" spans="1:8" ht="15.75" customHeight="1">
      <c r="A44" s="38"/>
      <c r="B44" s="71" t="s">
        <v>50</v>
      </c>
      <c r="C44" s="129">
        <v>2000</v>
      </c>
      <c r="D44" s="135">
        <v>0</v>
      </c>
      <c r="E44" s="135">
        <v>1944</v>
      </c>
      <c r="F44" s="56">
        <v>0</v>
      </c>
      <c r="G44" s="56">
        <v>1943.67</v>
      </c>
      <c r="H44" s="26">
        <f t="shared" si="1"/>
        <v>97.1835</v>
      </c>
    </row>
    <row r="45" spans="1:8" ht="36.75" customHeight="1">
      <c r="A45" s="38"/>
      <c r="B45" s="71" t="s">
        <v>33</v>
      </c>
      <c r="C45" s="129">
        <v>15000</v>
      </c>
      <c r="D45" s="135">
        <v>8012</v>
      </c>
      <c r="E45" s="135">
        <v>15000</v>
      </c>
      <c r="F45" s="56">
        <v>8028.69</v>
      </c>
      <c r="G45" s="56">
        <v>14999.97</v>
      </c>
      <c r="H45" s="26">
        <f t="shared" si="1"/>
        <v>99.9998</v>
      </c>
    </row>
    <row r="46" spans="1:8" ht="22.5" customHeight="1">
      <c r="A46" s="38"/>
      <c r="B46" s="49" t="s">
        <v>46</v>
      </c>
      <c r="C46" s="131">
        <f>SUM(C47:C49)</f>
        <v>65000</v>
      </c>
      <c r="D46" s="137">
        <f>SUM(D47:D49)</f>
        <v>25504</v>
      </c>
      <c r="E46" s="137">
        <f>SUM(E47:E49)</f>
        <v>61844</v>
      </c>
      <c r="F46" s="75">
        <f>SUM(F47:F49)</f>
        <v>25500.149999999998</v>
      </c>
      <c r="G46" s="75">
        <f>SUM(G47:G49)</f>
        <v>61838.51</v>
      </c>
      <c r="H46" s="74">
        <f t="shared" si="1"/>
        <v>95.13616923076923</v>
      </c>
    </row>
    <row r="47" spans="1:8" ht="23.25" customHeight="1">
      <c r="A47" s="38"/>
      <c r="B47" s="71" t="s">
        <v>35</v>
      </c>
      <c r="C47" s="132">
        <v>34000</v>
      </c>
      <c r="D47" s="138">
        <v>16421</v>
      </c>
      <c r="E47" s="138">
        <v>33984</v>
      </c>
      <c r="F47" s="57">
        <v>16417.94</v>
      </c>
      <c r="G47" s="57">
        <v>33979.96</v>
      </c>
      <c r="H47" s="26">
        <f t="shared" si="1"/>
        <v>99.9410588235294</v>
      </c>
    </row>
    <row r="48" spans="1:8" ht="24.75" customHeight="1">
      <c r="A48" s="61"/>
      <c r="B48" s="71" t="s">
        <v>36</v>
      </c>
      <c r="C48" s="132">
        <v>27000</v>
      </c>
      <c r="D48" s="135">
        <v>8149</v>
      </c>
      <c r="E48" s="135">
        <v>25948</v>
      </c>
      <c r="F48" s="56">
        <v>8148.84</v>
      </c>
      <c r="G48" s="56">
        <v>25947.45</v>
      </c>
      <c r="H48" s="26">
        <f t="shared" si="1"/>
        <v>96.10166666666667</v>
      </c>
    </row>
    <row r="49" spans="1:8" ht="18.75" customHeight="1">
      <c r="A49" s="40"/>
      <c r="B49" s="71" t="s">
        <v>37</v>
      </c>
      <c r="C49" s="132">
        <v>4000</v>
      </c>
      <c r="D49" s="135">
        <v>934</v>
      </c>
      <c r="E49" s="135">
        <v>1912</v>
      </c>
      <c r="F49" s="56">
        <v>933.37</v>
      </c>
      <c r="G49" s="93">
        <v>1911.1</v>
      </c>
      <c r="H49" s="39">
        <f t="shared" si="1"/>
        <v>47.777499999999996</v>
      </c>
    </row>
    <row r="50" spans="1:8" ht="24" customHeight="1">
      <c r="A50" s="73"/>
      <c r="B50" s="72" t="s">
        <v>51</v>
      </c>
      <c r="C50" s="128">
        <f>C51</f>
        <v>60000</v>
      </c>
      <c r="D50" s="128">
        <f>D51</f>
        <v>37091</v>
      </c>
      <c r="E50" s="128">
        <f>E51</f>
        <v>59983</v>
      </c>
      <c r="F50" s="63">
        <f>F51</f>
        <v>37091.73</v>
      </c>
      <c r="G50" s="63">
        <f>G51</f>
        <v>59982.93</v>
      </c>
      <c r="H50" s="26">
        <f t="shared" si="1"/>
        <v>99.97155</v>
      </c>
    </row>
    <row r="51" spans="1:8" ht="17.25" customHeight="1" thickBot="1">
      <c r="A51" s="76"/>
      <c r="B51" s="77" t="s">
        <v>47</v>
      </c>
      <c r="C51" s="133">
        <v>60000</v>
      </c>
      <c r="D51" s="139">
        <v>37091</v>
      </c>
      <c r="E51" s="139">
        <v>59983</v>
      </c>
      <c r="F51" s="78">
        <v>37091.73</v>
      </c>
      <c r="G51" s="78">
        <v>59982.93</v>
      </c>
      <c r="H51" s="79">
        <f t="shared" si="1"/>
        <v>99.97155</v>
      </c>
    </row>
    <row r="52" spans="1:8" ht="17.25" customHeight="1" thickBot="1">
      <c r="A52" s="80"/>
      <c r="B52" s="18" t="s">
        <v>38</v>
      </c>
      <c r="C52" s="148">
        <f>SUM(C28:C35)</f>
        <v>10764000</v>
      </c>
      <c r="D52" s="148">
        <f>SUM(D28:D35)</f>
        <v>2408676</v>
      </c>
      <c r="E52" s="148">
        <f>SUM(E28:E35)</f>
        <v>9487282</v>
      </c>
      <c r="F52" s="150">
        <f>SUM(F28:F35)</f>
        <v>2408192.06</v>
      </c>
      <c r="G52" s="150">
        <f>SUM(G28:G35)</f>
        <v>9486771.860000001</v>
      </c>
      <c r="H52" s="149">
        <f t="shared" si="1"/>
        <v>88.13426105536976</v>
      </c>
    </row>
  </sheetData>
  <sheetProtection/>
  <mergeCells count="20">
    <mergeCell ref="A2:C2"/>
    <mergeCell ref="H8:H12"/>
    <mergeCell ref="A7:A12"/>
    <mergeCell ref="B7:B12"/>
    <mergeCell ref="C7:H7"/>
    <mergeCell ref="C8:C12"/>
    <mergeCell ref="B4:H4"/>
    <mergeCell ref="G8:G12"/>
    <mergeCell ref="D8:D12"/>
    <mergeCell ref="E8:E12"/>
    <mergeCell ref="F8:F12"/>
    <mergeCell ref="D25:D27"/>
    <mergeCell ref="E25:E27"/>
    <mergeCell ref="F25:F27"/>
    <mergeCell ref="A24:A27"/>
    <mergeCell ref="B24:B27"/>
    <mergeCell ref="C24:H24"/>
    <mergeCell ref="C25:C27"/>
    <mergeCell ref="G25:G27"/>
    <mergeCell ref="H25:H27"/>
  </mergeCells>
  <printOptions horizontalCentered="1"/>
  <pageMargins left="0.35433070866141736" right="0.15748031496062992" top="0.5905511811023623" bottom="0.5905511811023623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monica.dumitras</dc:creator>
  <cp:keywords/>
  <dc:description/>
  <cp:lastModifiedBy>monica.dumitras</cp:lastModifiedBy>
  <cp:lastPrinted>2023-01-10T13:09:56Z</cp:lastPrinted>
  <dcterms:created xsi:type="dcterms:W3CDTF">2018-04-04T07:39:50Z</dcterms:created>
  <dcterms:modified xsi:type="dcterms:W3CDTF">2023-01-10T13:12:04Z</dcterms:modified>
  <cp:category/>
  <cp:version/>
  <cp:contentType/>
  <cp:contentStatus/>
</cp:coreProperties>
</file>